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62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E7" i="1"/>
  <c r="D7" i="1"/>
  <c r="C7" i="1"/>
  <c r="I6" i="1"/>
  <c r="H8" i="1"/>
  <c r="J6" i="1"/>
  <c r="B13" i="1"/>
  <c r="D13" i="1"/>
</calcChain>
</file>

<file path=xl/comments1.xml><?xml version="1.0" encoding="utf-8"?>
<comments xmlns="http://schemas.openxmlformats.org/spreadsheetml/2006/main">
  <authors>
    <author>Michael F</author>
  </authors>
  <commentList>
    <comment ref="H4" authorId="0">
      <text>
        <r>
          <rPr>
            <b/>
            <sz val="11"/>
            <color indexed="81"/>
            <rFont val="Calibri"/>
          </rPr>
          <t>When jetting is correct then change correction factor so jetting richness is 1.00</t>
        </r>
      </text>
    </comment>
    <comment ref="I4" authorId="0">
      <text>
        <r>
          <rPr>
            <b/>
            <sz val="11"/>
            <color indexed="81"/>
            <rFont val="Calibri"/>
          </rPr>
          <t>1.00 is perfect jetting with a chocolate brown spark plug color. Under 1 is leaner with a lighter plug color. Over 1 is richer with a darker plug color.</t>
        </r>
      </text>
    </comment>
    <comment ref="B5" authorId="0">
      <text>
        <r>
          <rPr>
            <b/>
            <sz val="11"/>
            <color indexed="81"/>
            <rFont val="Calibri"/>
          </rPr>
          <t>Elevation of riding area in feet. If you use meters then use the converter below.</t>
        </r>
      </text>
    </comment>
    <comment ref="C5" authorId="0">
      <text>
        <r>
          <rPr>
            <b/>
            <sz val="12"/>
            <color indexed="81"/>
            <rFont val="Calibri"/>
          </rPr>
          <t>% relative humidity</t>
        </r>
      </text>
    </comment>
    <comment ref="D5" authorId="0">
      <text>
        <r>
          <rPr>
            <b/>
            <sz val="11"/>
            <color indexed="81"/>
            <rFont val="Calibri"/>
          </rPr>
          <t>Outside temperature in the shade. If you use Celsius then use the converter below.</t>
        </r>
      </text>
    </comment>
    <comment ref="E5" authorId="0">
      <text>
        <r>
          <rPr>
            <b/>
            <sz val="11"/>
            <color indexed="81"/>
            <rFont val="Calibri"/>
          </rPr>
          <t>% of ethanol in gasoline. Often this is labeled on the gas pump but you can test it yourself with a % ethanol tester</t>
        </r>
      </text>
    </comment>
  </commentList>
</comments>
</file>

<file path=xl/sharedStrings.xml><?xml version="1.0" encoding="utf-8"?>
<sst xmlns="http://schemas.openxmlformats.org/spreadsheetml/2006/main" count="24" uniqueCount="23">
  <si>
    <t>Elevation ft</t>
  </si>
  <si>
    <t>% Ethanol</t>
  </si>
  <si>
    <t>% Humidity</t>
  </si>
  <si>
    <t>Factor</t>
  </si>
  <si>
    <t>Correction</t>
  </si>
  <si>
    <t>temp Celsius</t>
  </si>
  <si>
    <t>temp Farenheit</t>
  </si>
  <si>
    <t>meters</t>
  </si>
  <si>
    <t>feet</t>
  </si>
  <si>
    <t>Jetting/Weather Calculator</t>
  </si>
  <si>
    <t>richness</t>
  </si>
  <si>
    <t>jetting</t>
  </si>
  <si>
    <t>INSTRUCTIONS</t>
  </si>
  <si>
    <t>main jet</t>
  </si>
  <si>
    <t>needed</t>
  </si>
  <si>
    <t>main jet #</t>
  </si>
  <si>
    <t xml:space="preserve">1) Change the main jet till you get a chocolate brown plug color and then look up on the internet your riding areas elevation, % humidity, temperature. </t>
  </si>
  <si>
    <t>2) Enter here your riding areas weather particulars and the % of ethanol in your gasoline.</t>
  </si>
  <si>
    <t>by Michael Forrest</t>
  </si>
  <si>
    <t>Reset #</t>
  </si>
  <si>
    <t>3) Enter the reset # into the correction factor cell.</t>
  </si>
  <si>
    <t>4) With a change in gasoline or weather just enter the details and note the needed main jet size at J6 to return you to perfect jetting.</t>
  </si>
  <si>
    <t>2 stroke tuning/modifying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</si>
</sst>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scheme val="minor"/>
    </font>
    <font>
      <b/>
      <sz val="26"/>
      <color theme="1"/>
      <name val="Calibri"/>
      <scheme val="minor"/>
    </font>
    <font>
      <b/>
      <sz val="11"/>
      <color indexed="8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Verdana"/>
      <family val="2"/>
    </font>
    <font>
      <b/>
      <u/>
      <sz val="9"/>
      <name val="Verdana"/>
    </font>
    <font>
      <b/>
      <u/>
      <sz val="10"/>
      <name val="Verdana"/>
    </font>
    <font>
      <b/>
      <sz val="14"/>
      <color theme="1"/>
      <name val="Calibri"/>
      <scheme val="minor"/>
    </font>
    <font>
      <b/>
      <sz val="12"/>
      <color indexed="8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8CCE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0" fillId="3" borderId="1" xfId="0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0" xfId="0"/>
    <xf numFmtId="0" fontId="0" fillId="0" borderId="13" xfId="0" applyBorder="1"/>
    <xf numFmtId="0" fontId="5" fillId="0" borderId="13" xfId="19" applyBorder="1"/>
    <xf numFmtId="0" fontId="5" fillId="0" borderId="0" xfId="19" applyBorder="1"/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ragonfly75.com/moto/" TargetMode="Externa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http://www.dragonfly75.com/moto/" TargetMode="External"/><Relationship Id="rId2" Type="http://schemas.openxmlformats.org/officeDocument/2006/relationships/hyperlink" Target="http://www.dragonfly75.com/mo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50"/>
  <sheetViews>
    <sheetView tabSelected="1" workbookViewId="0">
      <selection activeCell="H7" sqref="H7"/>
    </sheetView>
  </sheetViews>
  <sheetFormatPr baseColWidth="10" defaultRowHeight="15" x14ac:dyDescent="0"/>
  <cols>
    <col min="2" max="2" width="14.1640625" customWidth="1"/>
    <col min="3" max="3" width="12.83203125" customWidth="1"/>
    <col min="4" max="4" width="16.5" customWidth="1"/>
    <col min="5" max="5" width="18.1640625" customWidth="1"/>
    <col min="6" max="6" width="14.6640625" customWidth="1"/>
    <col min="10" max="10" width="12" customWidth="1"/>
  </cols>
  <sheetData>
    <row r="1" spans="2:12">
      <c r="B1" s="27" t="s">
        <v>9</v>
      </c>
      <c r="C1" s="28"/>
      <c r="D1" s="28"/>
      <c r="E1" s="28"/>
      <c r="F1" s="29"/>
      <c r="G1" s="37" t="s">
        <v>18</v>
      </c>
      <c r="H1" s="36"/>
    </row>
    <row r="2" spans="2:12" ht="16" thickBot="1">
      <c r="B2" s="30"/>
      <c r="C2" s="31"/>
      <c r="D2" s="31"/>
      <c r="E2" s="31"/>
      <c r="F2" s="32"/>
      <c r="G2" s="38" t="s">
        <v>22</v>
      </c>
      <c r="H2" s="39"/>
      <c r="I2" s="39"/>
    </row>
    <row r="3" spans="2:12">
      <c r="H3" s="22"/>
    </row>
    <row r="4" spans="2:12">
      <c r="H4" s="5" t="s">
        <v>4</v>
      </c>
      <c r="I4" s="14" t="s">
        <v>11</v>
      </c>
      <c r="J4" s="12" t="s">
        <v>13</v>
      </c>
    </row>
    <row r="5" spans="2:12">
      <c r="B5" s="2" t="s">
        <v>0</v>
      </c>
      <c r="C5" s="2" t="s">
        <v>2</v>
      </c>
      <c r="D5" s="2" t="s">
        <v>6</v>
      </c>
      <c r="E5" s="2" t="s">
        <v>1</v>
      </c>
      <c r="G5" s="2" t="s">
        <v>15</v>
      </c>
      <c r="H5" s="3" t="s">
        <v>3</v>
      </c>
      <c r="I5" s="15" t="s">
        <v>10</v>
      </c>
      <c r="J5" s="13" t="s">
        <v>14</v>
      </c>
    </row>
    <row r="6" spans="2:12">
      <c r="B6" s="10">
        <v>0</v>
      </c>
      <c r="C6" s="10">
        <v>50</v>
      </c>
      <c r="D6" s="10">
        <v>32</v>
      </c>
      <c r="E6" s="24">
        <v>0</v>
      </c>
      <c r="G6" s="10">
        <v>75</v>
      </c>
      <c r="H6" s="10">
        <v>1</v>
      </c>
      <c r="I6" s="23">
        <f>B7*C7*E7*D7*H6</f>
        <v>1</v>
      </c>
      <c r="J6" s="16">
        <f>G6*(1+1-I6)</f>
        <v>75</v>
      </c>
    </row>
    <row r="7" spans="2:12">
      <c r="B7" s="6">
        <f>1+(B6*0.0000138)</f>
        <v>1</v>
      </c>
      <c r="C7" s="1">
        <f>1+(C6-50)*0.0001</f>
        <v>1</v>
      </c>
      <c r="D7" s="6">
        <f>1+((D6-32)*0.000877)</f>
        <v>1</v>
      </c>
      <c r="E7" s="6">
        <f>1-E6*0.0036</f>
        <v>1</v>
      </c>
      <c r="H7" s="2" t="s">
        <v>19</v>
      </c>
      <c r="I7" s="22"/>
    </row>
    <row r="8" spans="2:12">
      <c r="E8" s="22"/>
      <c r="H8" s="23">
        <f>1/(B7*C7*E7*D7)</f>
        <v>1</v>
      </c>
    </row>
    <row r="9" spans="2:12">
      <c r="C9" s="11"/>
      <c r="D9" s="11"/>
    </row>
    <row r="10" spans="2:12">
      <c r="B10" s="2" t="s">
        <v>7</v>
      </c>
      <c r="D10" s="2" t="s">
        <v>5</v>
      </c>
    </row>
    <row r="11" spans="2:12">
      <c r="B11" s="10">
        <v>350</v>
      </c>
      <c r="D11" s="10">
        <v>25</v>
      </c>
    </row>
    <row r="12" spans="2:12">
      <c r="B12" s="8" t="s">
        <v>8</v>
      </c>
      <c r="D12" s="8" t="s">
        <v>6</v>
      </c>
    </row>
    <row r="13" spans="2:12">
      <c r="B13" s="4">
        <f>B11/0.3048</f>
        <v>1148.2939632545931</v>
      </c>
      <c r="C13" s="9"/>
      <c r="D13" s="7">
        <f>(D11*1.8)+32</f>
        <v>77</v>
      </c>
    </row>
    <row r="15" spans="2:12">
      <c r="B15" s="33" t="s">
        <v>12</v>
      </c>
      <c r="C15" s="34"/>
      <c r="D15" s="34"/>
      <c r="E15" s="34"/>
      <c r="F15" s="34"/>
      <c r="G15" s="34"/>
      <c r="H15" s="34"/>
      <c r="I15" s="35"/>
    </row>
    <row r="16" spans="2:12"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8" spans="2:15">
      <c r="B18" s="36" t="s">
        <v>17</v>
      </c>
      <c r="C18" s="36"/>
      <c r="D18" s="36"/>
      <c r="E18" s="36"/>
      <c r="F18" s="36"/>
      <c r="G18" s="36"/>
      <c r="H18" s="36"/>
      <c r="I18" s="36"/>
      <c r="J18" s="36"/>
      <c r="K18" s="36"/>
    </row>
    <row r="20" spans="2:15">
      <c r="B20" s="36" t="s">
        <v>20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2:15">
      <c r="B22" s="36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2:1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2:1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30" spans="2:15" ht="18">
      <c r="B30" s="26"/>
      <c r="C30" s="26"/>
      <c r="D30" s="26"/>
      <c r="E30" s="17"/>
      <c r="F30" s="17"/>
    </row>
    <row r="31" spans="2:15">
      <c r="B31" s="25"/>
      <c r="C31" s="25"/>
      <c r="D31" s="18"/>
      <c r="E31" s="19"/>
      <c r="F31" s="19"/>
    </row>
    <row r="32" spans="2:15" ht="16">
      <c r="B32" s="17"/>
      <c r="C32" s="20"/>
      <c r="D32" s="20"/>
      <c r="E32" s="20"/>
      <c r="F32" s="20"/>
    </row>
    <row r="33" spans="2:6" ht="16">
      <c r="B33" s="17"/>
      <c r="C33" s="20"/>
      <c r="D33" s="20"/>
      <c r="E33" s="20"/>
      <c r="F33" s="20"/>
    </row>
    <row r="34" spans="2:6" ht="16">
      <c r="B34" s="17"/>
      <c r="C34" s="20"/>
      <c r="D34" s="20"/>
      <c r="E34" s="20"/>
      <c r="F34" s="20"/>
    </row>
    <row r="35" spans="2:6" ht="16">
      <c r="B35" s="17"/>
      <c r="C35" s="20"/>
      <c r="D35" s="20"/>
      <c r="E35" s="20"/>
      <c r="F35" s="20"/>
    </row>
    <row r="36" spans="2:6" ht="16">
      <c r="B36" s="17"/>
      <c r="C36" s="21"/>
      <c r="D36" s="21"/>
      <c r="E36" s="20"/>
      <c r="F36" s="20"/>
    </row>
    <row r="37" spans="2:6" ht="16">
      <c r="B37" s="17"/>
      <c r="C37" s="21"/>
      <c r="D37" s="21"/>
      <c r="E37" s="20"/>
      <c r="F37" s="20"/>
    </row>
    <row r="38" spans="2:6" ht="16">
      <c r="B38" s="17"/>
      <c r="C38" s="21"/>
      <c r="D38" s="21"/>
      <c r="E38" s="20"/>
      <c r="F38" s="20"/>
    </row>
    <row r="39" spans="2:6" ht="16">
      <c r="B39" s="17"/>
      <c r="C39" s="21"/>
      <c r="D39" s="21"/>
      <c r="E39" s="20"/>
      <c r="F39" s="20"/>
    </row>
    <row r="40" spans="2:6" ht="16">
      <c r="B40" s="17"/>
      <c r="C40" s="21"/>
      <c r="D40" s="21"/>
      <c r="E40" s="20"/>
      <c r="F40" s="20"/>
    </row>
    <row r="41" spans="2:6" ht="16">
      <c r="B41" s="17"/>
      <c r="C41" s="21"/>
      <c r="D41" s="21"/>
      <c r="E41" s="20"/>
      <c r="F41" s="20"/>
    </row>
    <row r="42" spans="2:6" ht="16">
      <c r="B42" s="17"/>
      <c r="C42" s="21"/>
      <c r="D42" s="21"/>
      <c r="E42" s="20"/>
      <c r="F42" s="20"/>
    </row>
    <row r="43" spans="2:6" ht="16">
      <c r="B43" s="17"/>
      <c r="C43" s="21"/>
      <c r="D43" s="21"/>
      <c r="E43" s="20"/>
      <c r="F43" s="20"/>
    </row>
    <row r="44" spans="2:6" ht="16">
      <c r="B44" s="17"/>
      <c r="C44" s="21"/>
      <c r="D44" s="21"/>
      <c r="E44" s="20"/>
      <c r="F44" s="20"/>
    </row>
    <row r="45" spans="2:6" ht="16">
      <c r="B45" s="17"/>
      <c r="C45" s="21"/>
      <c r="D45" s="21"/>
      <c r="E45" s="20"/>
      <c r="F45" s="20"/>
    </row>
    <row r="46" spans="2:6" ht="16">
      <c r="B46" s="17"/>
      <c r="C46" s="21"/>
      <c r="D46" s="21"/>
      <c r="E46" s="20"/>
      <c r="F46" s="20"/>
    </row>
    <row r="47" spans="2:6" ht="16">
      <c r="B47" s="17"/>
      <c r="C47" s="21"/>
      <c r="D47" s="21"/>
      <c r="E47" s="20"/>
      <c r="F47" s="20"/>
    </row>
    <row r="48" spans="2:6" ht="16">
      <c r="B48" s="17"/>
      <c r="C48" s="21"/>
      <c r="D48" s="21"/>
      <c r="E48" s="20"/>
      <c r="F48" s="20"/>
    </row>
    <row r="49" spans="2:6" ht="16">
      <c r="B49" s="17"/>
      <c r="C49" s="21"/>
      <c r="D49" s="21"/>
      <c r="E49" s="20"/>
      <c r="F49" s="20"/>
    </row>
    <row r="50" spans="2:6" ht="16">
      <c r="B50" s="17"/>
      <c r="C50" s="21"/>
      <c r="D50" s="21"/>
      <c r="E50" s="20"/>
      <c r="F50" s="20"/>
    </row>
  </sheetData>
  <sheetProtection password="E53C" sheet="1" objects="1" scenarios="1"/>
  <mergeCells count="14">
    <mergeCell ref="B31:C31"/>
    <mergeCell ref="B30:D30"/>
    <mergeCell ref="B1:F2"/>
    <mergeCell ref="B15:I15"/>
    <mergeCell ref="B16:L16"/>
    <mergeCell ref="B18:K18"/>
    <mergeCell ref="B20:K20"/>
    <mergeCell ref="G1:H1"/>
    <mergeCell ref="B25:M25"/>
    <mergeCell ref="B24:O24"/>
    <mergeCell ref="B21:O21"/>
    <mergeCell ref="B22:N22"/>
    <mergeCell ref="B23:O23"/>
    <mergeCell ref="G2:I2"/>
  </mergeCells>
  <hyperlinks>
    <hyperlink ref="G2" r:id="rId1"/>
    <hyperlink ref="H2" r:id="rId2" display="http://www.dragonfly75.com/moto/"/>
    <hyperlink ref="I2" r:id="rId3" display="http://www.dragonfly75.com/moto/"/>
  </hyperlinks>
  <pageMargins left="0.75" right="0.75" top="1" bottom="1" header="0.5" footer="0.5"/>
  <legacy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</dc:creator>
  <cp:lastModifiedBy>Michael F</cp:lastModifiedBy>
  <dcterms:created xsi:type="dcterms:W3CDTF">2019-02-19T23:31:02Z</dcterms:created>
  <dcterms:modified xsi:type="dcterms:W3CDTF">2019-10-09T23:59:34Z</dcterms:modified>
</cp:coreProperties>
</file>