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28800" windowHeight="161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B10" i="1"/>
  <c r="E7" i="1"/>
  <c r="D11" i="1"/>
  <c r="F7" i="1"/>
  <c r="H8" i="1"/>
  <c r="I8" i="1"/>
  <c r="I7" i="1"/>
</calcChain>
</file>

<file path=xl/comments1.xml><?xml version="1.0" encoding="utf-8"?>
<comments xmlns="http://schemas.openxmlformats.org/spreadsheetml/2006/main">
  <authors>
    <author>Michael F</author>
  </authors>
  <commentList>
    <comment ref="G7" authorId="0">
      <text>
        <r>
          <rPr>
            <b/>
            <sz val="9"/>
            <color indexed="81"/>
            <rFont val="Verdana"/>
            <family val="2"/>
          </rPr>
          <t>Good mid range power is very important</t>
        </r>
      </text>
    </comment>
    <comment ref="G8" authorId="0">
      <text>
        <r>
          <rPr>
            <b/>
            <sz val="9"/>
            <color indexed="81"/>
            <rFont val="Verdana"/>
            <family val="2"/>
          </rPr>
          <t>Good top RPM power is very important</t>
        </r>
      </text>
    </comment>
    <comment ref="B9" authorId="0">
      <text>
        <r>
          <rPr>
            <b/>
            <sz val="9"/>
            <color indexed="81"/>
            <rFont val="Verdana"/>
            <family val="2"/>
          </rPr>
          <t>this is by the volume the piston displaces from transfers closing to TDC</t>
        </r>
      </text>
    </comment>
  </commentList>
</comments>
</file>

<file path=xl/sharedStrings.xml><?xml version="1.0" encoding="utf-8"?>
<sst xmlns="http://schemas.openxmlformats.org/spreadsheetml/2006/main" count="21" uniqueCount="21">
  <si>
    <t>engine cc</t>
    <phoneticPr fontId="1" type="noConversion"/>
  </si>
  <si>
    <t>trans duration</t>
    <phoneticPr fontId="1" type="noConversion"/>
  </si>
  <si>
    <t>max RPM</t>
    <phoneticPr fontId="1" type="noConversion"/>
  </si>
  <si>
    <t>vol. efficiency</t>
    <phoneticPr fontId="1" type="noConversion"/>
  </si>
  <si>
    <t>Intake</t>
    <phoneticPr fontId="1" type="noConversion"/>
  </si>
  <si>
    <t>Volume L/min</t>
    <phoneticPr fontId="1" type="noConversion"/>
  </si>
  <si>
    <t>Velocity m/sec</t>
    <phoneticPr fontId="1" type="noConversion"/>
  </si>
  <si>
    <t>mm carb</t>
    <phoneticPr fontId="1" type="noConversion"/>
  </si>
  <si>
    <t>diameter</t>
    <phoneticPr fontId="1" type="noConversion"/>
  </si>
  <si>
    <t>ideal velocity</t>
    <phoneticPr fontId="1" type="noConversion"/>
  </si>
  <si>
    <t>cm2 carb</t>
  </si>
  <si>
    <t>area</t>
  </si>
  <si>
    <t>Carb Flow</t>
  </si>
  <si>
    <t>mm ideal</t>
  </si>
  <si>
    <t>carb diameter</t>
  </si>
  <si>
    <t>by Michael Forrest</t>
  </si>
  <si>
    <t>web page</t>
  </si>
  <si>
    <t>Carb Velocity Calculator</t>
  </si>
  <si>
    <t>enduro/street</t>
  </si>
  <si>
    <t>racing</t>
  </si>
  <si>
    <t>type of riding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</si>
</sst>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b/>
      <sz val="24"/>
      <name val="Verdana"/>
    </font>
    <font>
      <sz val="11"/>
      <name val="Verdana"/>
      <family val="2"/>
    </font>
    <font>
      <b/>
      <sz val="9"/>
      <color indexed="81"/>
      <name val="Verdana"/>
      <family val="2"/>
    </font>
    <font>
      <u/>
      <sz val="10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7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5" fillId="8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2" fillId="0" borderId="0" xfId="1"/>
    <xf numFmtId="0" fontId="5" fillId="5" borderId="7" xfId="0" applyFont="1" applyFill="1" applyBorder="1" applyAlignment="1">
      <alignment horizontal="center"/>
    </xf>
    <xf numFmtId="0" fontId="0" fillId="0" borderId="11" xfId="0" applyBorder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584200</xdr:colOff>
      <xdr:row>11</xdr:row>
      <xdr:rowOff>152400</xdr:rowOff>
    </xdr:from>
    <xdr:to>
      <xdr:col>6</xdr:col>
      <xdr:colOff>1117600</xdr:colOff>
      <xdr:row>44</xdr:row>
      <xdr:rowOff>38100</xdr:rowOff>
    </xdr:to>
    <xdr:pic>
      <xdr:nvPicPr>
        <xdr:cNvPr id="3" name="Picture 2" descr="carbvelocity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2082800"/>
          <a:ext cx="6350000" cy="533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dragonfly75.com/moto/carbsizing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6" sqref="G6"/>
    </sheetView>
  </sheetViews>
  <sheetFormatPr baseColWidth="10" defaultRowHeight="13" x14ac:dyDescent="0"/>
  <cols>
    <col min="1" max="1" width="10.42578125" customWidth="1"/>
    <col min="2" max="2" width="14.28515625" customWidth="1"/>
    <col min="3" max="3" width="10.7109375" customWidth="1"/>
    <col min="4" max="4" width="9.7109375" customWidth="1"/>
    <col min="5" max="5" width="14" customWidth="1"/>
    <col min="6" max="6" width="15.42578125" customWidth="1"/>
    <col min="7" max="7" width="16.42578125" customWidth="1"/>
    <col min="8" max="8" width="13.28515625" customWidth="1"/>
    <col min="9" max="9" width="14.42578125" customWidth="1"/>
    <col min="10" max="10" width="11.28515625" customWidth="1"/>
  </cols>
  <sheetData>
    <row r="1" spans="1:10">
      <c r="B1" s="23" t="s">
        <v>17</v>
      </c>
      <c r="C1" s="24"/>
      <c r="D1" s="24"/>
      <c r="E1" s="24"/>
      <c r="F1" s="25"/>
      <c r="G1" s="21" t="s">
        <v>15</v>
      </c>
      <c r="H1" s="22"/>
    </row>
    <row r="2" spans="1:10" ht="14" thickBot="1">
      <c r="B2" s="26"/>
      <c r="C2" s="27"/>
      <c r="D2" s="27"/>
      <c r="E2" s="27"/>
      <c r="F2" s="28"/>
      <c r="G2" s="19" t="s">
        <v>16</v>
      </c>
    </row>
    <row r="4" spans="1:10" ht="14">
      <c r="A4" s="1"/>
      <c r="B4" s="1"/>
      <c r="C4" s="1"/>
      <c r="D4" s="1"/>
      <c r="F4" s="1"/>
      <c r="G4" s="1"/>
      <c r="H4" s="1"/>
      <c r="I4" s="1"/>
    </row>
    <row r="5" spans="1:10" ht="14">
      <c r="A5" s="1"/>
      <c r="B5" s="1"/>
      <c r="C5" s="1"/>
      <c r="D5" s="7" t="s">
        <v>7</v>
      </c>
      <c r="E5" s="8" t="s">
        <v>4</v>
      </c>
      <c r="F5" s="10" t="s">
        <v>12</v>
      </c>
      <c r="H5" s="1"/>
      <c r="I5" s="10" t="s">
        <v>13</v>
      </c>
    </row>
    <row r="6" spans="1:10" ht="14">
      <c r="A6" s="5" t="s">
        <v>0</v>
      </c>
      <c r="B6" s="5" t="s">
        <v>1</v>
      </c>
      <c r="C6" s="5" t="s">
        <v>2</v>
      </c>
      <c r="D6" s="6" t="s">
        <v>8</v>
      </c>
      <c r="E6" s="9" t="s">
        <v>5</v>
      </c>
      <c r="F6" s="11" t="s">
        <v>6</v>
      </c>
      <c r="G6" s="20" t="s">
        <v>20</v>
      </c>
      <c r="H6" s="14" t="s">
        <v>9</v>
      </c>
      <c r="I6" s="11" t="s">
        <v>14</v>
      </c>
    </row>
    <row r="7" spans="1:10" ht="14">
      <c r="A7" s="13">
        <v>125</v>
      </c>
      <c r="B7" s="13">
        <v>124</v>
      </c>
      <c r="C7" s="13">
        <v>11000</v>
      </c>
      <c r="D7" s="13">
        <v>28</v>
      </c>
      <c r="E7" s="3">
        <f>(A7*B10*C7)/1000</f>
        <v>1069.75</v>
      </c>
      <c r="F7" s="4">
        <f>(E7/D11)*0.167</f>
        <v>29.027728129468347</v>
      </c>
      <c r="G7" s="16" t="s">
        <v>18</v>
      </c>
      <c r="H7" s="4">
        <f>IF(A7&gt;124,(A7-125)*0.0426+34,(124-A7)*0.08+34)</f>
        <v>34</v>
      </c>
      <c r="I7" s="15">
        <f>20*SQRT(((E7*0.167)/H7)/3.14)</f>
        <v>25.871707720928523</v>
      </c>
    </row>
    <row r="8" spans="1:10" ht="14">
      <c r="A8" s="1"/>
      <c r="B8" s="1"/>
      <c r="C8" s="1"/>
      <c r="E8" s="1"/>
      <c r="F8" s="1"/>
      <c r="G8" s="17" t="s">
        <v>19</v>
      </c>
      <c r="H8" s="4">
        <f>IF(A7&gt;124,(A7-125)*0.0426+17,(124-A7)*0.08+17)</f>
        <v>17</v>
      </c>
      <c r="I8" s="18">
        <f>20*SQRT(((E7*0.167)/H8)/3.14)</f>
        <v>36.588119940689836</v>
      </c>
    </row>
    <row r="9" spans="1:10" ht="14">
      <c r="A9" s="1"/>
      <c r="B9" s="12" t="s">
        <v>3</v>
      </c>
      <c r="C9" s="1"/>
      <c r="D9" s="10" t="s">
        <v>10</v>
      </c>
      <c r="E9" s="1"/>
      <c r="F9" s="1"/>
      <c r="G9" s="1"/>
      <c r="H9" s="1"/>
      <c r="I9" s="1"/>
      <c r="J9" s="1"/>
    </row>
    <row r="10" spans="1:10" ht="14">
      <c r="A10" s="1"/>
      <c r="B10" s="2">
        <f>0.79-(B7-120)*0.003</f>
        <v>0.77800000000000002</v>
      </c>
      <c r="C10" s="1"/>
      <c r="D10" s="11" t="s">
        <v>11</v>
      </c>
      <c r="E10" s="1"/>
      <c r="F10" s="1"/>
      <c r="G10" s="1"/>
      <c r="H10" s="1"/>
      <c r="I10" s="1"/>
      <c r="J10" s="1"/>
    </row>
    <row r="11" spans="1:10" ht="14">
      <c r="D11" s="2">
        <f>3.14*(D7/20)^2</f>
        <v>6.1543999999999999</v>
      </c>
    </row>
  </sheetData>
  <sheetProtection password="E53C" sheet="1" objects="1" scenarios="1"/>
  <mergeCells count="2">
    <mergeCell ref="G1:H1"/>
    <mergeCell ref="B1:F2"/>
  </mergeCells>
  <phoneticPr fontId="1" type="noConversion"/>
  <hyperlinks>
    <hyperlink ref="G2" r:id="rId1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BioElectric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Forrest</dc:creator>
  <cp:lastModifiedBy>Michael F</cp:lastModifiedBy>
  <dcterms:created xsi:type="dcterms:W3CDTF">2018-09-23T04:50:33Z</dcterms:created>
  <dcterms:modified xsi:type="dcterms:W3CDTF">2019-08-30T23:24:58Z</dcterms:modified>
</cp:coreProperties>
</file>